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https://d.docs.live.net/90035ac45668aec2/שולחן העבודה/"/>
    </mc:Choice>
  </mc:AlternateContent>
  <xr:revisionPtr revIDLastSave="105" documentId="8_{2B092BA5-E7BA-46E2-8668-433ED1698C1F}" xr6:coauthVersionLast="47" xr6:coauthVersionMax="47" xr10:uidLastSave="{F8A03D6C-85D5-4747-8E4D-FA86991A80FC}"/>
  <workbookProtection workbookAlgorithmName="SHA-512" workbookHashValue="vvXaaQmBgcr8yoZCbtRAbpHyhrVS9kvMqE53Df4hO3T7UmAGCZA0vrLUSE8ZFK/ADF6s9NGD63DI8WB8S9XXog==" workbookSaltValue="ew+2fPitLHdpbo1PKw14sA==" workbookSpinCount="100000" lockStructure="1"/>
  <bookViews>
    <workbookView xWindow="-28920" yWindow="-120" windowWidth="29040" windowHeight="15720" xr2:uid="{D08B501A-86DA-4CD8-9E20-F4BC070899F4}"/>
  </bookViews>
  <sheets>
    <sheet name="הצעת מחיר" sheetId="1" r:id="rId1"/>
    <sheet name="הנחות" sheetId="2" state="hidden" r:id="rId2"/>
  </sheets>
  <definedNames>
    <definedName name="_xlnm.Print_Area" localSheetId="1">הנחות!$B$2:$H$11</definedName>
    <definedName name="_xlnm.Print_Area" localSheetId="0">'הצעת מחיר'!$B$2:$I$8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1" l="1"/>
  <c r="I4" i="1"/>
  <c r="C6" i="1"/>
  <c r="B6" i="1"/>
  <c r="G6" i="1"/>
  <c r="E6" i="1"/>
  <c r="H6" i="1" l="1"/>
  <c r="I6" i="1" s="1"/>
</calcChain>
</file>

<file path=xl/sharedStrings.xml><?xml version="1.0" encoding="utf-8"?>
<sst xmlns="http://schemas.openxmlformats.org/spreadsheetml/2006/main" count="39" uniqueCount="37">
  <si>
    <t>שם המציע</t>
  </si>
  <si>
    <t>מספר רישום</t>
  </si>
  <si>
    <t>שם היועץ המוצע</t>
  </si>
  <si>
    <t>תאריך</t>
  </si>
  <si>
    <t>השכלת היועץ</t>
  </si>
  <si>
    <t>מספר שנות ניסיון בתחום היעוץ</t>
  </si>
  <si>
    <t>בבעלותו משרד?</t>
  </si>
  <si>
    <t>מספר עובדים אותם מעסיק היועץ (בעצמו או בשותפות) במשרד</t>
  </si>
  <si>
    <t>דרגת היועץ</t>
  </si>
  <si>
    <t>אחוז הנחה מוצע</t>
  </si>
  <si>
    <t>סכום בפועל לתשלום (לפני מע"מ)</t>
  </si>
  <si>
    <t>סכום בפועל לתשלום (כולל מע"מ)</t>
  </si>
  <si>
    <t>בעלות על משרד?</t>
  </si>
  <si>
    <t>חתימת וחותמת המציע</t>
  </si>
  <si>
    <t>השכלה</t>
  </si>
  <si>
    <t>דרגת יועץ</t>
  </si>
  <si>
    <t>דרגת יועץ מקסימלית</t>
  </si>
  <si>
    <t>תעריף מירבי</t>
  </si>
  <si>
    <t>מע"מ</t>
  </si>
  <si>
    <t>תואר מקצועי מוכר</t>
  </si>
  <si>
    <t>לא מתקיים ביועץ</t>
  </si>
  <si>
    <t>תעודת רישום מרשם ההנדסאים והטכנאים המוסמכים</t>
  </si>
  <si>
    <t>בעלים</t>
  </si>
  <si>
    <t>תעודת רישום מרשם המהנדסים והאדריכלים</t>
  </si>
  <si>
    <t>שותף</t>
  </si>
  <si>
    <t>תואר מהנדס</t>
  </si>
  <si>
    <t>תואר אדריכל</t>
  </si>
  <si>
    <t>תואר דוקטור לרפואה</t>
  </si>
  <si>
    <t>תואר אקדמאי ראשון</t>
  </si>
  <si>
    <t>תואר אקדמאי שני</t>
  </si>
  <si>
    <t>תואר אקדמאי שלישי</t>
  </si>
  <si>
    <t>נספח הצעת מחיר עבור מכרז מספר 60/2024 לקבלת שירותי ניהול וליווי של רופאים ליחידת היק"ר (היחידה ‏לקנאביס רפואי)‏</t>
  </si>
  <si>
    <t>תחום היעוץ</t>
  </si>
  <si>
    <t>ראשי</t>
  </si>
  <si>
    <t>כללי</t>
  </si>
  <si>
    <t>פסיכיאטרי</t>
  </si>
  <si>
    <r>
      <rPr>
        <b/>
        <sz val="12"/>
        <color theme="1"/>
        <rFont val="Arial"/>
        <family val="2"/>
        <scheme val="minor"/>
      </rPr>
      <t>הנחיות למילוי הנספח:</t>
    </r>
    <r>
      <rPr>
        <sz val="11"/>
        <color theme="1"/>
        <rFont val="Arial"/>
        <family val="2"/>
        <charset val="177"/>
        <scheme val="minor"/>
      </rPr>
      <t xml:space="preserve">
נספח זה הינו נספח הצעת המחיר למכרז.
יש לצרף נספח נפרד עבור כל תחום יעוץ מוצע במסגרת המכרז.
יש לצרף את הנספח בנפרד מיתר מסמכי המכרז בהתאם להנחיות המכרז.
על המציע למלא את התיבות המסומנות בצהוב בהתאם למתקיים במציע או ביועץ המוצע (לפי העניין).
שימת לב המציע לכך שהתיבות לעניין תחום היעוץ, השכלת היועץ ובעלות על משרד הינן רשימה נפתחת.
</t>
    </r>
    <r>
      <rPr>
        <b/>
        <sz val="11"/>
        <color theme="1"/>
        <rFont val="Arial"/>
        <family val="2"/>
        <scheme val="minor"/>
      </rPr>
      <t>מובהר כי דרגת היועץ המחושבת במסמך זה וכן הסכום לתשלום בפועל הינם לשם הערכה בלבד, ככל ויתברר כי יש טעות באופן החישוב ו/או בנתונים שהזין המציע, הנתונים המאושרים על ידי ועדת המכרזים יהיו הקובעים, בכל מקרה המציע יהיה מחוייב לאחוז ההנחה כפי שציין במסמך זה.</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</si>
</sst>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Arial"/>
      <family val="2"/>
      <charset val="177"/>
      <scheme val="minor"/>
    </font>
    <font>
      <sz val="11"/>
      <color theme="1"/>
      <name val="Arial"/>
      <family val="2"/>
      <scheme val="minor"/>
    </font>
    <font>
      <b/>
      <sz val="11"/>
      <color theme="1"/>
      <name val="Arial"/>
      <family val="2"/>
      <scheme val="minor"/>
    </font>
    <font>
      <sz val="11"/>
      <color theme="1"/>
      <name val="Arial"/>
      <family val="2"/>
      <charset val="177"/>
      <scheme val="minor"/>
    </font>
    <font>
      <b/>
      <sz val="12"/>
      <color theme="1"/>
      <name val="Arial"/>
      <family val="2"/>
      <scheme val="minor"/>
    </font>
    <font>
      <b/>
      <sz val="14"/>
      <color theme="1"/>
      <name val="Arial"/>
      <family val="2"/>
      <scheme val="minor"/>
    </font>
    <font>
      <sz val="11"/>
      <color theme="1"/>
      <name val="Arial"/>
      <family val="2"/>
      <scheme val="minor"/>
    </font>
    <font>
      <sz val="12"/>
      <color theme="1"/>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5"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6" tint="0.5999938962981048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s>
  <cellStyleXfs count="2">
    <xf numFmtId="0" fontId="0" fillId="0" borderId="0"/>
    <xf numFmtId="9" fontId="3" fillId="0" borderId="0" applyFont="0" applyFill="0" applyBorder="0" applyAlignment="0" applyProtection="0"/>
  </cellStyleXfs>
  <cellXfs count="32">
    <xf numFmtId="0" fontId="0" fillId="0" borderId="0" xfId="0"/>
    <xf numFmtId="0" fontId="0" fillId="0" borderId="0" xfId="0" applyAlignment="1">
      <alignment vertical="top"/>
    </xf>
    <xf numFmtId="0" fontId="0" fillId="0" borderId="0" xfId="0" applyAlignment="1">
      <alignment horizontal="center" vertical="top"/>
    </xf>
    <xf numFmtId="0" fontId="2" fillId="0" borderId="0" xfId="0" applyFont="1" applyAlignment="1">
      <alignment vertical="top"/>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9" fontId="0" fillId="2" borderId="5" xfId="1" applyFont="1" applyFill="1" applyBorder="1" applyAlignment="1">
      <alignment horizontal="center" vertical="center" wrapText="1"/>
    </xf>
    <xf numFmtId="0" fontId="0" fillId="3" borderId="7" xfId="0" applyFill="1" applyBorder="1" applyAlignment="1">
      <alignment horizontal="center" vertical="center" wrapText="1"/>
    </xf>
    <xf numFmtId="0" fontId="0" fillId="5" borderId="6" xfId="0" applyFill="1" applyBorder="1" applyAlignment="1">
      <alignment horizontal="center" vertical="center" wrapText="1"/>
    </xf>
    <xf numFmtId="0" fontId="0" fillId="5" borderId="5" xfId="0" applyFill="1" applyBorder="1" applyAlignment="1">
      <alignment horizontal="center" vertical="center" wrapText="1"/>
    </xf>
    <xf numFmtId="0" fontId="4" fillId="6" borderId="8"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1" fillId="0" borderId="8" xfId="0" applyFont="1" applyBorder="1" applyAlignment="1">
      <alignment horizontal="right" vertical="top" wrapText="1"/>
    </xf>
    <xf numFmtId="0" fontId="6" fillId="0" borderId="9" xfId="0" applyFont="1" applyBorder="1" applyAlignment="1">
      <alignment horizontal="right" vertical="top" wrapText="1"/>
    </xf>
    <xf numFmtId="0" fontId="6" fillId="0" borderId="10" xfId="0" applyFont="1" applyBorder="1" applyAlignment="1">
      <alignment horizontal="right" vertical="top" wrapText="1"/>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4" fillId="6" borderId="8" xfId="0" applyFont="1" applyFill="1" applyBorder="1" applyAlignment="1">
      <alignment horizontal="center" vertical="center" wrapText="1"/>
    </xf>
    <xf numFmtId="0" fontId="4" fillId="6" borderId="9" xfId="0" applyFont="1" applyFill="1" applyBorder="1" applyAlignment="1">
      <alignment horizontal="center" vertical="center" wrapText="1"/>
    </xf>
  </cellXfs>
  <cellStyles count="2">
    <cellStyle name="Normal" xfId="0" builtinId="0"/>
    <cellStyle name="Percent" xfId="1" builtinId="5"/>
  </cellStyles>
  <dxfs count="0"/>
  <tableStyles count="1" defaultTableStyle="TableStyleMedium2" defaultPivotStyle="PivotStyleLight16">
    <tableStyle name="Invisible" pivot="0" table="0" count="0" xr9:uid="{A0D032E3-BE41-4DEE-9522-B4B02F75D7C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ערכת נושא של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D6BC-B486-48E6-ABF9-B807A895FEE0}">
  <dimension ref="B1:I9"/>
  <sheetViews>
    <sheetView rightToLeft="1" tabSelected="1" view="pageBreakPreview" topLeftCell="B1" zoomScaleNormal="100" zoomScaleSheetLayoutView="100" workbookViewId="0">
      <selection activeCell="B7" sqref="B7:I7"/>
    </sheetView>
  </sheetViews>
  <sheetFormatPr defaultColWidth="15" defaultRowHeight="90" customHeight="1" x14ac:dyDescent="0.2"/>
  <cols>
    <col min="1" max="1" width="2.5" style="2" customWidth="1"/>
    <col min="2" max="2" width="36" style="2" customWidth="1"/>
    <col min="3" max="3" width="12.125" style="2" customWidth="1"/>
    <col min="4" max="4" width="8.125" style="2" customWidth="1"/>
    <col min="5" max="5" width="13.875" style="2" customWidth="1"/>
    <col min="6" max="6" width="8.5" style="2" customWidth="1"/>
    <col min="7" max="7" width="10.25" style="2" customWidth="1"/>
    <col min="8" max="8" width="11.875" style="2" customWidth="1"/>
    <col min="9" max="9" width="11.625" style="2" customWidth="1"/>
    <col min="10" max="16384" width="15" style="2"/>
  </cols>
  <sheetData>
    <row r="1" spans="2:9" ht="15" customHeight="1" thickBot="1" x14ac:dyDescent="0.25"/>
    <row r="2" spans="2:9" ht="90" customHeight="1" thickBot="1" x14ac:dyDescent="0.25">
      <c r="B2" s="21" t="s">
        <v>31</v>
      </c>
      <c r="C2" s="22"/>
      <c r="D2" s="22"/>
      <c r="E2" s="22"/>
      <c r="F2" s="22"/>
      <c r="G2" s="22"/>
      <c r="H2" s="22"/>
      <c r="I2" s="23"/>
    </row>
    <row r="3" spans="2:9" ht="57.75" customHeight="1" thickBot="1" x14ac:dyDescent="0.25">
      <c r="B3" s="12" t="s">
        <v>0</v>
      </c>
      <c r="C3" s="13"/>
      <c r="D3" s="14" t="s">
        <v>1</v>
      </c>
      <c r="E3" s="13"/>
      <c r="F3" s="14" t="s">
        <v>2</v>
      </c>
      <c r="G3" s="13"/>
      <c r="H3" s="14" t="s">
        <v>3</v>
      </c>
      <c r="I3" s="15"/>
    </row>
    <row r="4" spans="2:9" ht="29.25" customHeight="1" thickBot="1" x14ac:dyDescent="0.25">
      <c r="B4" s="30" t="s">
        <v>32</v>
      </c>
      <c r="C4" s="31"/>
      <c r="D4" s="31"/>
      <c r="E4" s="31"/>
      <c r="F4" s="31"/>
      <c r="G4" s="31"/>
      <c r="H4" s="31"/>
      <c r="I4" s="20" t="str">
        <f>IF(J6="",הנחות!$H$2)</f>
        <v>תחום היעוץ</v>
      </c>
    </row>
    <row r="5" spans="2:9" ht="90" customHeight="1" x14ac:dyDescent="0.2">
      <c r="B5" s="16" t="s">
        <v>4</v>
      </c>
      <c r="C5" s="17" t="s">
        <v>5</v>
      </c>
      <c r="D5" s="17" t="s">
        <v>6</v>
      </c>
      <c r="E5" s="17" t="s">
        <v>7</v>
      </c>
      <c r="F5" s="17" t="s">
        <v>8</v>
      </c>
      <c r="G5" s="17" t="s">
        <v>9</v>
      </c>
      <c r="H5" s="18" t="s">
        <v>10</v>
      </c>
      <c r="I5" s="19" t="s">
        <v>11</v>
      </c>
    </row>
    <row r="6" spans="2:9" ht="90" customHeight="1" thickBot="1" x14ac:dyDescent="0.25">
      <c r="B6" s="4" t="str">
        <f>IF(J6="",הנחות!$B$2)</f>
        <v>השכלה</v>
      </c>
      <c r="C6" s="5" t="str">
        <f>IF(J6="","יש להזין שנים שלמות")</f>
        <v>יש להזין שנים שלמות</v>
      </c>
      <c r="D6" s="5" t="s">
        <v>12</v>
      </c>
      <c r="E6" s="5" t="str">
        <f>IF(J6="","יש להזין מספר עובדים, אם לא רלוונטי יש להזין 0")</f>
        <v>יש להזין מספר עובדים, אם לא רלוונטי יש להזין 0</v>
      </c>
      <c r="F6" s="9" t="str">
        <f>IF(OR(I4="תחום היעוץ",B6="השכלה",C6="יש להזין שנים שלמות",D6="בעלות על משרד?",E6="יש להזין מספר עובדים, אם לא רלוונטי יש להזין 0"),"יש למלא את כל הנתונים",IF(OR(AND(OR(B6=הנחות!B6,B6=הנחות!B7,B6=הנחות!B10,B6=הנחות!B11),C6&gt;=10,AND(OR(D6=הנחות!C4,D6=הנחות!C5),E6&gt;=3)),AND(B6=הנחות!B8,C6&gt;=10)),1,IF(OR(AND(OR(B6=הנחות!B6,B6=הנחות!B8,B6=הנחות!B10,B6=הנחות!B11),C6&gt;=7),AND(OR(B6=הנחות!B7,B6=הנחות!B9),C6&gt;=10)),2,IF(OR(AND(OR(B6=הנחות!B5,B6=הנחות!B6,B6=הנחות!B7,B6=הנחות!B8,B6=הנחות!B9,B6=הנחות!B10,B6=הנחות!B11),C6&gt;=5),AND(OR(B6=הנחות!B3,B6=הנחות!B4),C6&gt;=8)),3,IF(OR(OR(B6=הנחות!B6,B6=הנחות!B7,B6=הנחות!B8,B6=הנחות!B9,B6=הנחות!B10,B6=הנחות!B11),AND(OR(B6=הנחות!B3,B6=הנחות!B4),C6&gt;=5)),4,IF(AND(OR(B6=הנחות!B3,B6=הנחות!B4),C6&gt;=2),5,IF(OR(B6=הנחות!B3,B6=הנחות!B4),6,"לא נכנס בהגדרות חשכל")))))))</f>
        <v>יש למלא את כל הנתונים</v>
      </c>
      <c r="G6" s="6" t="str">
        <f>IF(J6="","יש להזין אחוז הנחה מוצע")</f>
        <v>יש להזין אחוז הנחה מוצע</v>
      </c>
      <c r="H6" s="8" t="str">
        <f>IF(OR(F6="לא נכנס בהגדרות חשכל",F6="יש למלא את כל הנתונים"),"סכום בפועל לתשלום ללא מעמ",(VLOOKUP(MAX($F$6,הנחות!$E$3),הנחות!$D$2:$F$8,3,FALSE))*(1-$G$6))</f>
        <v>סכום בפועל לתשלום ללא מעמ</v>
      </c>
      <c r="I6" s="7" t="str">
        <f>IFERROR(H6*הנחות!$G$3,"סכום בפועל לתשלום כולל מעמ")</f>
        <v>סכום בפועל לתשלום כולל מעמ</v>
      </c>
    </row>
    <row r="7" spans="2:9" ht="15" customHeight="1" thickBot="1" x14ac:dyDescent="0.25">
      <c r="B7" s="27"/>
      <c r="C7" s="28"/>
      <c r="D7" s="28"/>
      <c r="E7" s="28"/>
      <c r="F7" s="28"/>
      <c r="G7" s="28"/>
      <c r="H7" s="28"/>
      <c r="I7" s="29"/>
    </row>
    <row r="8" spans="2:9" ht="135.75" customHeight="1" thickBot="1" x14ac:dyDescent="0.25">
      <c r="B8" s="24" t="s">
        <v>36</v>
      </c>
      <c r="C8" s="25"/>
      <c r="D8" s="25"/>
      <c r="E8" s="25"/>
      <c r="F8" s="25"/>
      <c r="G8" s="26"/>
      <c r="H8" s="10" t="s">
        <v>13</v>
      </c>
      <c r="I8" s="11"/>
    </row>
    <row r="9" spans="2:9" ht="90" customHeight="1" x14ac:dyDescent="0.2">
      <c r="B9" s="1"/>
      <c r="C9" s="1"/>
      <c r="D9" s="1"/>
      <c r="E9" s="1"/>
      <c r="F9" s="1"/>
      <c r="G9" s="1"/>
      <c r="H9" s="1"/>
      <c r="I9" s="1"/>
    </row>
  </sheetData>
  <sheetProtection algorithmName="SHA-512" hashValue="AgPeew4PH8CmEF8U0doQ6lheIRjrnmwj49apGqG8OuOmDpXVX1OTAJ66vwBdHeERsMWhnatDVt4TO+ehjB9avQ==" saltValue="UaCDiX6zpT+lCs1RFyqFbg==" spinCount="100000" sheet="1" objects="1" scenarios="1"/>
  <protectedRanges>
    <protectedRange sqref="I8" name="חתימה"/>
    <protectedRange sqref="I3:I4" name="תאריך"/>
    <protectedRange sqref="G3:G4" name="שם היועץ"/>
    <protectedRange sqref="E3:E4" name="מספר רישום"/>
    <protectedRange sqref="C3:C4" name="שם המציע"/>
    <protectedRange algorithmName="SHA-512" hashValue="ktCtHFhE3fh6ogs+CX9WUgq1p6eF1MxyJZLDe2OSX8uf6r8cjzzjOhpasSf2D6sF9qzJGoIgq7rC/lGdaPoMHQ==" saltValue="2bZp2/ibtfjdQVz2Ai4xKA==" spinCount="100000" sqref="B2:I4" name="כותרת"/>
    <protectedRange sqref="B6 D6:E6" name="נתונים"/>
    <protectedRange algorithmName="SHA-512" hashValue="HCHSmMnlMl5yc/XMpSyUSxtQr29sRJEHNepmWHPGuDz5b9xsWfc7QH+QfnY6yAFgsYRG0qGk2hC2xHaSafDDKg==" saltValue="4pH0maqHV6c4gWb1CnXonw==" spinCount="100000" sqref="B8:I8" name="הנחיות"/>
    <protectedRange sqref="C6" name="נתונים_1"/>
    <protectedRange sqref="G6" name="הצעה_1"/>
  </protectedRanges>
  <mergeCells count="4">
    <mergeCell ref="B2:I2"/>
    <mergeCell ref="B8:G8"/>
    <mergeCell ref="B7:I7"/>
    <mergeCell ref="B4:H4"/>
  </mergeCells>
  <dataValidations count="3">
    <dataValidation type="whole" allowBlank="1" showInputMessage="1" showErrorMessage="1" sqref="C6" xr:uid="{AEDB6BFF-7029-44EC-9441-23A1AC75B99F}">
      <formula1>0</formula1>
      <formula2>120</formula2>
    </dataValidation>
    <dataValidation type="decimal" allowBlank="1" showInputMessage="1" showErrorMessage="1" sqref="G6" xr:uid="{5B0D31C0-F3D7-40CF-A6BA-21C589E53BC8}">
      <formula1>0</formula1>
      <formula2>1</formula2>
    </dataValidation>
    <dataValidation type="whole" operator="greaterThanOrEqual" allowBlank="1" showInputMessage="1" showErrorMessage="1" sqref="E6" xr:uid="{9628F2FA-8137-426A-945A-D522696822CC}">
      <formula1>0</formula1>
    </dataValidation>
  </dataValidations>
  <pageMargins left="0.7" right="0.7" top="0.75" bottom="0.75" header="0.3" footer="0.3"/>
  <pageSetup orientation="landscape" r:id="rId1"/>
  <extLst>
    <ext xmlns:x14="http://schemas.microsoft.com/office/spreadsheetml/2009/9/main" uri="{CCE6A557-97BC-4b89-ADB6-D9C93CAAB3DF}">
      <x14:dataValidations xmlns:xm="http://schemas.microsoft.com/office/excel/2006/main" count="3">
        <x14:dataValidation type="list" allowBlank="1" showInputMessage="1" showErrorMessage="1" xr:uid="{E96FCEA5-F828-43FC-A443-6E01A90C75CD}">
          <x14:formula1>
            <xm:f>הנחות!$B$2:$B$11</xm:f>
          </x14:formula1>
          <xm:sqref>B6</xm:sqref>
        </x14:dataValidation>
        <x14:dataValidation type="list" allowBlank="1" showInputMessage="1" showErrorMessage="1" xr:uid="{D950D038-3362-4EFB-82CC-93545A243CAC}">
          <x14:formula1>
            <xm:f>הנחות!$C$2:$C$5</xm:f>
          </x14:formula1>
          <xm:sqref>D6</xm:sqref>
        </x14:dataValidation>
        <x14:dataValidation type="list" allowBlank="1" showInputMessage="1" showErrorMessage="1" xr:uid="{37D7145C-5A3B-4849-A76C-97004C3D3554}">
          <x14:formula1>
            <xm:f>הנחות!$H$2:$H$5</xm:f>
          </x14:formula1>
          <xm:sqref>I4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40A45A-8BDF-4433-89AF-4AF738BD4DF3}">
  <dimension ref="B1:H22"/>
  <sheetViews>
    <sheetView rightToLeft="1" view="pageBreakPreview" zoomScaleNormal="100" zoomScaleSheetLayoutView="100" workbookViewId="0">
      <selection activeCell="C22" sqref="C22"/>
    </sheetView>
  </sheetViews>
  <sheetFormatPr defaultColWidth="9" defaultRowHeight="14.25" x14ac:dyDescent="0.2"/>
  <cols>
    <col min="1" max="1" width="2.5" style="1" customWidth="1"/>
    <col min="2" max="2" width="39.125" style="1" bestFit="1" customWidth="1"/>
    <col min="3" max="3" width="14.375" style="1" bestFit="1" customWidth="1"/>
    <col min="4" max="4" width="8.5" style="1" bestFit="1" customWidth="1"/>
    <col min="5" max="5" width="16.75" style="1" bestFit="1" customWidth="1"/>
    <col min="6" max="6" width="10.5" style="1" bestFit="1" customWidth="1"/>
    <col min="7" max="7" width="5" style="1" bestFit="1" customWidth="1"/>
    <col min="8" max="8" width="9.5" style="1" bestFit="1" customWidth="1"/>
    <col min="9" max="9" width="9" style="1"/>
    <col min="10" max="10" width="9.125" style="1" bestFit="1" customWidth="1"/>
    <col min="11" max="11" width="12.5" style="1" bestFit="1" customWidth="1"/>
    <col min="12" max="12" width="24.75" style="1" bestFit="1" customWidth="1"/>
    <col min="13" max="13" width="24.875" style="1" bestFit="1" customWidth="1"/>
    <col min="14" max="16384" width="9" style="1"/>
  </cols>
  <sheetData>
    <row r="1" spans="2:8" ht="15" customHeight="1" x14ac:dyDescent="0.2"/>
    <row r="2" spans="2:8" ht="15" x14ac:dyDescent="0.2">
      <c r="B2" s="3" t="s">
        <v>14</v>
      </c>
      <c r="C2" s="3" t="s">
        <v>12</v>
      </c>
      <c r="D2" s="3" t="s">
        <v>15</v>
      </c>
      <c r="E2" s="3" t="s">
        <v>16</v>
      </c>
      <c r="F2" s="3" t="s">
        <v>17</v>
      </c>
      <c r="G2" s="3" t="s">
        <v>18</v>
      </c>
      <c r="H2" s="3" t="s">
        <v>32</v>
      </c>
    </row>
    <row r="3" spans="2:8" x14ac:dyDescent="0.2">
      <c r="B3" s="1" t="s">
        <v>19</v>
      </c>
      <c r="C3" s="1" t="s">
        <v>20</v>
      </c>
      <c r="D3" s="2">
        <v>1</v>
      </c>
      <c r="E3" s="2">
        <v>1</v>
      </c>
      <c r="F3" s="2">
        <v>357</v>
      </c>
      <c r="G3" s="2">
        <v>1.17</v>
      </c>
      <c r="H3" s="1" t="s">
        <v>33</v>
      </c>
    </row>
    <row r="4" spans="2:8" x14ac:dyDescent="0.2">
      <c r="B4" s="1" t="s">
        <v>21</v>
      </c>
      <c r="C4" s="1" t="s">
        <v>22</v>
      </c>
      <c r="D4" s="2">
        <v>2</v>
      </c>
      <c r="E4" s="2"/>
      <c r="F4" s="2">
        <v>317</v>
      </c>
      <c r="H4" s="1" t="s">
        <v>34</v>
      </c>
    </row>
    <row r="5" spans="2:8" x14ac:dyDescent="0.2">
      <c r="B5" s="1" t="s">
        <v>23</v>
      </c>
      <c r="C5" s="1" t="s">
        <v>24</v>
      </c>
      <c r="D5" s="2">
        <v>3</v>
      </c>
      <c r="E5" s="2"/>
      <c r="F5" s="2">
        <v>220</v>
      </c>
      <c r="H5" s="1" t="s">
        <v>35</v>
      </c>
    </row>
    <row r="6" spans="2:8" x14ac:dyDescent="0.2">
      <c r="B6" s="1" t="s">
        <v>25</v>
      </c>
      <c r="D6" s="2">
        <v>4</v>
      </c>
      <c r="E6" s="2"/>
      <c r="F6" s="2">
        <v>165</v>
      </c>
    </row>
    <row r="7" spans="2:8" x14ac:dyDescent="0.2">
      <c r="B7" s="1" t="s">
        <v>26</v>
      </c>
      <c r="D7" s="2">
        <v>5</v>
      </c>
      <c r="E7" s="2"/>
      <c r="F7" s="2">
        <v>125</v>
      </c>
    </row>
    <row r="8" spans="2:8" x14ac:dyDescent="0.2">
      <c r="B8" s="1" t="s">
        <v>27</v>
      </c>
      <c r="D8" s="2">
        <v>6</v>
      </c>
      <c r="E8" s="2"/>
      <c r="F8" s="2">
        <v>94</v>
      </c>
    </row>
    <row r="9" spans="2:8" x14ac:dyDescent="0.2">
      <c r="B9" s="1" t="s">
        <v>28</v>
      </c>
    </row>
    <row r="10" spans="2:8" x14ac:dyDescent="0.2">
      <c r="B10" s="1" t="s">
        <v>29</v>
      </c>
    </row>
    <row r="11" spans="2:8" x14ac:dyDescent="0.2">
      <c r="B11" s="1" t="s">
        <v>30</v>
      </c>
    </row>
    <row r="21" spans="3:8" x14ac:dyDescent="0.2">
      <c r="C21" s="2"/>
      <c r="D21" s="2"/>
      <c r="E21" s="2"/>
    </row>
    <row r="22" spans="3:8" x14ac:dyDescent="0.2">
      <c r="H22" s="2"/>
    </row>
  </sheetData>
  <sheetProtection algorithmName="SHA-512" hashValue="9RtKmIQNP/NqHN7fTkGAvdNE9jLPByTvX8seqMpz8pep2JvkvKiGpXEqo6h8/AbNEGRhQhIwzYKhCLYkIiJI5g==" saltValue="LveYXZ6S73YnB4iPcqIf4w==" spinCount="100000" sheet="1" objects="1" scenarios="1"/>
  <protectedRanges>
    <protectedRange algorithmName="SHA-512" hashValue="afl+z6Eom+wVFAqEfbxy1LG7Nphu2wrbAdnwu4u+PEmlpEHG1hVLeP3iUt+PnpmxA1vZXyCct31xXfJHahSjOA==" saltValue="KujSqLsZAKRHohOym56bJw==" spinCount="100000" sqref="E3" name="דרגת יועץ מקסימלית"/>
  </protectedRange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2</vt:i4>
      </vt:variant>
    </vt:vector>
  </HeadingPairs>
  <TitlesOfParts>
    <vt:vector size="4" baseType="lpstr">
      <vt:lpstr>הצעת מחיר</vt:lpstr>
      <vt:lpstr>הנחות</vt:lpstr>
      <vt:lpstr>הנחות!WPrint_Area_W</vt:lpstr>
      <vt:lpstr>'הצעת מחיר'!WPrint_Area_W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Yerel.Nimni-Avni</dc:creator>
  <cp:keywords/>
  <dc:description/>
  <cp:lastModifiedBy>יראל נמני-אבני</cp:lastModifiedBy>
  <cp:revision/>
  <dcterms:created xsi:type="dcterms:W3CDTF">2023-04-24T08:04:43Z</dcterms:created>
  <dcterms:modified xsi:type="dcterms:W3CDTF">2024-08-21T07:05:58Z</dcterms:modified>
  <cp:category/>
  <cp:contentStatus/>
</cp:coreProperties>
</file>